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435" windowHeight="4710" activeTab="0"/>
  </bookViews>
  <sheets>
    <sheet name="02_Student Faculty Ratios 2005" sheetId="1" r:id="rId1"/>
  </sheets>
  <externalReferences>
    <externalReference r:id="rId4"/>
  </externalReferences>
  <definedNames>
    <definedName name="_xlnm.Print_Area" localSheetId="0">'02_Student Faculty Ratios 2005'!$A$1:$K$80</definedName>
  </definedNames>
  <calcPr fullCalcOnLoad="1"/>
</workbook>
</file>

<file path=xl/sharedStrings.xml><?xml version="1.0" encoding="utf-8"?>
<sst xmlns="http://schemas.openxmlformats.org/spreadsheetml/2006/main" count="91" uniqueCount="41">
  <si>
    <t>Fact Book</t>
  </si>
  <si>
    <t>YORK UNIVERSITY - UNIVERSITÉ YORK</t>
  </si>
  <si>
    <t>Student Faculty Ratios</t>
  </si>
  <si>
    <t>Responsible Faculty</t>
  </si>
  <si>
    <t>Undergraduate Student FTEs</t>
  </si>
  <si>
    <t xml:space="preserve">Faculty FTEs  </t>
  </si>
  <si>
    <t>Stud/Fac Ratio</t>
  </si>
  <si>
    <t>Faculty FTEs</t>
  </si>
  <si>
    <t>Arts</t>
  </si>
  <si>
    <t>Atkinson</t>
  </si>
  <si>
    <t>Education</t>
  </si>
  <si>
    <t>Env Studies</t>
  </si>
  <si>
    <t>Fine Arts</t>
  </si>
  <si>
    <t>Glendon</t>
  </si>
  <si>
    <t>Osgoode</t>
  </si>
  <si>
    <t>Schulich</t>
  </si>
  <si>
    <t>Science</t>
  </si>
  <si>
    <t>Total</t>
  </si>
  <si>
    <t>On Site</t>
  </si>
  <si>
    <t>Ratio incl TA's</t>
  </si>
  <si>
    <t>NOTES:</t>
  </si>
  <si>
    <t>a) On Site Faculty FTEs include all Full Time and Part Time Faculty who are available to teach.  It exclused those months for</t>
  </si>
  <si>
    <t>b) Full Time Faculty FTEs include CLAs and Prob/Tenured Faculty who are not on LTD or Leave Without Pay.  It includes</t>
  </si>
  <si>
    <r>
      <t xml:space="preserve">    </t>
    </r>
    <r>
      <rPr>
        <sz val="7"/>
        <rFont val="Arial"/>
        <family val="2"/>
      </rPr>
      <t>which any Full Time Faculty member is on any kind of leave including Sabbaticals.</t>
    </r>
  </si>
  <si>
    <t xml:space="preserve">     faculty who are on Sabbatical or Leave With Pay.</t>
  </si>
  <si>
    <t>Undergrads Students-----------------------------------------------------</t>
  </si>
  <si>
    <t>Graduate Students---------------------------------</t>
  </si>
  <si>
    <t>Grad Student FTEs</t>
  </si>
  <si>
    <t>Full Time</t>
  </si>
  <si>
    <t>Graduate</t>
  </si>
  <si>
    <t>Health</t>
  </si>
  <si>
    <t>2007/08</t>
  </si>
  <si>
    <t>2008/09</t>
  </si>
  <si>
    <t>LA&amp;PS</t>
  </si>
  <si>
    <t>2009/10</t>
  </si>
  <si>
    <t>2010/11</t>
  </si>
  <si>
    <t xml:space="preserve">        2012-2013</t>
  </si>
  <si>
    <t>2012/13</t>
  </si>
  <si>
    <t>2011/12</t>
  </si>
  <si>
    <t>Stud/Fac</t>
  </si>
  <si>
    <t>114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</si>
</sst>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_(* #,##0.0_);_(* \(#,##0.0\);_(* &quot;-&quot;??_);_(@_)"/>
  </numFmts>
  <fonts count="5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i/>
      <sz val="45"/>
      <name val="Times"/>
      <family val="0"/>
    </font>
    <font>
      <sz val="14"/>
      <name val="Helv"/>
      <family val="0"/>
    </font>
    <font>
      <b/>
      <sz val="8"/>
      <name val="Arial"/>
      <family val="0"/>
    </font>
    <font>
      <sz val="8"/>
      <name val="MS Sans Serif"/>
      <family val="0"/>
    </font>
    <font>
      <sz val="7"/>
      <name val="MS Sans Serif"/>
      <family val="0"/>
    </font>
    <font>
      <b/>
      <sz val="7"/>
      <name val="Arial"/>
      <family val="0"/>
    </font>
    <font>
      <b/>
      <sz val="12"/>
      <name val="Arial"/>
      <family val="0"/>
    </font>
    <font>
      <b/>
      <sz val="12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20"/>
      <name val="MS Sans Serif"/>
      <family val="0"/>
    </font>
    <font>
      <sz val="7"/>
      <name val="Arial"/>
      <family val="2"/>
    </font>
    <font>
      <b/>
      <sz val="7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0" fillId="31" borderId="7" applyNumberFormat="0" applyFont="0" applyAlignment="0" applyProtection="0"/>
    <xf numFmtId="0" fontId="46" fillId="26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11" xfId="0" applyFont="1" applyBorder="1" applyAlignment="1">
      <alignment/>
    </xf>
    <xf numFmtId="0" fontId="0" fillId="0" borderId="11" xfId="0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Alignment="1">
      <alignment horizontal="centerContinuous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8" fillId="0" borderId="13" xfId="0" applyFont="1" applyBorder="1" applyAlignment="1">
      <alignment/>
    </xf>
    <xf numFmtId="0" fontId="7" fillId="0" borderId="13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10" fillId="0" borderId="16" xfId="0" applyFont="1" applyBorder="1" applyAlignment="1">
      <alignment horizontal="centerContinuous"/>
    </xf>
    <xf numFmtId="0" fontId="10" fillId="0" borderId="17" xfId="0" applyFont="1" applyBorder="1" applyAlignment="1">
      <alignment horizontal="centerContinuous"/>
    </xf>
    <xf numFmtId="0" fontId="10" fillId="0" borderId="18" xfId="0" applyFont="1" applyBorder="1" applyAlignment="1">
      <alignment horizontal="centerContinuous"/>
    </xf>
    <xf numFmtId="0" fontId="6" fillId="0" borderId="0" xfId="0" applyFont="1" applyBorder="1" applyAlignment="1" quotePrefix="1">
      <alignment/>
    </xf>
    <xf numFmtId="0" fontId="6" fillId="0" borderId="0" xfId="0" applyFont="1" applyBorder="1" applyAlignment="1">
      <alignment/>
    </xf>
    <xf numFmtId="2" fontId="9" fillId="0" borderId="0" xfId="0" applyNumberFormat="1" applyFont="1" applyBorder="1" applyAlignment="1">
      <alignment wrapText="1"/>
    </xf>
    <xf numFmtId="2" fontId="9" fillId="0" borderId="12" xfId="0" applyNumberFormat="1" applyFont="1" applyBorder="1" applyAlignment="1">
      <alignment/>
    </xf>
    <xf numFmtId="4" fontId="9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0" fontId="11" fillId="0" borderId="0" xfId="0" applyFont="1" applyAlignment="1" quotePrefix="1">
      <alignment horizontal="left"/>
    </xf>
    <xf numFmtId="0" fontId="6" fillId="0" borderId="12" xfId="0" applyFont="1" applyBorder="1" applyAlignment="1">
      <alignment/>
    </xf>
    <xf numFmtId="2" fontId="6" fillId="0" borderId="12" xfId="0" applyNumberFormat="1" applyFont="1" applyBorder="1" applyAlignment="1" quotePrefix="1">
      <alignment/>
    </xf>
    <xf numFmtId="0" fontId="6" fillId="0" borderId="12" xfId="0" applyFont="1" applyBorder="1" applyAlignment="1" quotePrefix="1">
      <alignment/>
    </xf>
    <xf numFmtId="2" fontId="14" fillId="0" borderId="0" xfId="0" applyNumberFormat="1" applyFont="1" applyBorder="1" applyAlignment="1">
      <alignment/>
    </xf>
    <xf numFmtId="0" fontId="9" fillId="0" borderId="0" xfId="0" applyFont="1" applyAlignment="1" quotePrefix="1">
      <alignment/>
    </xf>
    <xf numFmtId="2" fontId="8" fillId="0" borderId="0" xfId="0" applyNumberFormat="1" applyFont="1" applyAlignment="1">
      <alignment/>
    </xf>
    <xf numFmtId="2" fontId="9" fillId="0" borderId="0" xfId="0" applyNumberFormat="1" applyFont="1" applyAlignment="1">
      <alignment/>
    </xf>
    <xf numFmtId="0" fontId="9" fillId="0" borderId="0" xfId="0" applyFont="1" applyAlignment="1">
      <alignment/>
    </xf>
    <xf numFmtId="2" fontId="9" fillId="0" borderId="0" xfId="0" applyNumberFormat="1" applyFont="1" applyAlignment="1">
      <alignment wrapText="1"/>
    </xf>
    <xf numFmtId="165" fontId="9" fillId="0" borderId="19" xfId="0" applyNumberFormat="1" applyFont="1" applyBorder="1" applyAlignment="1">
      <alignment horizontal="center" wrapText="1"/>
    </xf>
    <xf numFmtId="165" fontId="8" fillId="32" borderId="20" xfId="0" applyNumberFormat="1" applyFont="1" applyFill="1" applyBorder="1" applyAlignment="1">
      <alignment/>
    </xf>
    <xf numFmtId="165" fontId="9" fillId="32" borderId="21" xfId="0" applyNumberFormat="1" applyFont="1" applyFill="1" applyBorder="1" applyAlignment="1">
      <alignment/>
    </xf>
    <xf numFmtId="165" fontId="8" fillId="32" borderId="22" xfId="0" applyNumberFormat="1" applyFont="1" applyFill="1" applyBorder="1" applyAlignment="1">
      <alignment/>
    </xf>
    <xf numFmtId="164" fontId="0" fillId="0" borderId="11" xfId="0" applyNumberFormat="1" applyBorder="1" applyAlignment="1">
      <alignment/>
    </xf>
    <xf numFmtId="164" fontId="5" fillId="0" borderId="0" xfId="0" applyNumberFormat="1" applyFont="1" applyAlignment="1">
      <alignment horizontal="centerContinuous"/>
    </xf>
    <xf numFmtId="164" fontId="10" fillId="0" borderId="17" xfId="0" applyNumberFormat="1" applyFont="1" applyBorder="1" applyAlignment="1">
      <alignment horizontal="centerContinuous"/>
    </xf>
    <xf numFmtId="164" fontId="0" fillId="0" borderId="0" xfId="0" applyNumberFormat="1" applyAlignment="1">
      <alignment/>
    </xf>
    <xf numFmtId="164" fontId="6" fillId="0" borderId="0" xfId="0" applyNumberFormat="1" applyFont="1" applyBorder="1" applyAlignment="1" quotePrefix="1">
      <alignment/>
    </xf>
    <xf numFmtId="164" fontId="6" fillId="0" borderId="0" xfId="0" applyNumberFormat="1" applyFont="1" applyBorder="1" applyAlignment="1">
      <alignment/>
    </xf>
    <xf numFmtId="164" fontId="6" fillId="0" borderId="0" xfId="0" applyNumberFormat="1" applyFont="1" applyBorder="1" applyAlignment="1">
      <alignment horizontal="center"/>
    </xf>
    <xf numFmtId="164" fontId="9" fillId="0" borderId="0" xfId="0" applyNumberFormat="1" applyFont="1" applyBorder="1" applyAlignment="1">
      <alignment horizontal="center" wrapText="1"/>
    </xf>
    <xf numFmtId="164" fontId="8" fillId="0" borderId="0" xfId="0" applyNumberFormat="1" applyFont="1" applyAlignment="1">
      <alignment/>
    </xf>
    <xf numFmtId="164" fontId="9" fillId="0" borderId="0" xfId="0" applyNumberFormat="1" applyFont="1" applyAlignment="1">
      <alignment/>
    </xf>
    <xf numFmtId="164" fontId="9" fillId="0" borderId="0" xfId="0" applyNumberFormat="1" applyFont="1" applyAlignment="1">
      <alignment horizontal="center" wrapText="1"/>
    </xf>
    <xf numFmtId="164" fontId="9" fillId="0" borderId="0" xfId="0" applyNumberFormat="1" applyFont="1" applyBorder="1" applyAlignment="1">
      <alignment/>
    </xf>
    <xf numFmtId="164" fontId="0" fillId="0" borderId="10" xfId="0" applyNumberFormat="1" applyBorder="1" applyAlignment="1">
      <alignment/>
    </xf>
    <xf numFmtId="164" fontId="5" fillId="0" borderId="11" xfId="0" applyNumberFormat="1" applyFont="1" applyBorder="1" applyAlignment="1">
      <alignment/>
    </xf>
    <xf numFmtId="164" fontId="9" fillId="0" borderId="0" xfId="0" applyNumberFormat="1" applyFont="1" applyBorder="1" applyAlignment="1">
      <alignment horizontal="center"/>
    </xf>
    <xf numFmtId="165" fontId="15" fillId="32" borderId="20" xfId="0" applyNumberFormat="1" applyFont="1" applyFill="1" applyBorder="1" applyAlignment="1">
      <alignment/>
    </xf>
    <xf numFmtId="165" fontId="9" fillId="0" borderId="11" xfId="0" applyNumberFormat="1" applyFont="1" applyBorder="1" applyAlignment="1">
      <alignment horizontal="center" wrapText="1"/>
    </xf>
    <xf numFmtId="4" fontId="9" fillId="33" borderId="0" xfId="0" applyNumberFormat="1" applyFont="1" applyFill="1" applyBorder="1" applyAlignment="1">
      <alignment horizontal="center" wrapText="1"/>
    </xf>
    <xf numFmtId="4" fontId="9" fillId="33" borderId="0" xfId="0" applyNumberFormat="1" applyFont="1" applyFill="1" applyBorder="1" applyAlignment="1">
      <alignment/>
    </xf>
    <xf numFmtId="164" fontId="9" fillId="33" borderId="0" xfId="0" applyNumberFormat="1" applyFont="1" applyFill="1" applyBorder="1" applyAlignment="1">
      <alignment horizontal="center" wrapText="1"/>
    </xf>
    <xf numFmtId="165" fontId="15" fillId="32" borderId="21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GRAMS\Student_Faculty_Ratios\2012_13\2012_13%20Student%20Faculty%20ratio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aculty Data"/>
      <sheetName val="Student data"/>
      <sheetName val="Summary 2012-13"/>
      <sheetName val="Summary ratios"/>
      <sheetName val="Fact Book"/>
      <sheetName val="Fact Book with errors"/>
      <sheetName val="Summary 2011-12"/>
      <sheetName val="Student data, errors to 2010-11"/>
      <sheetName val="Summary 2010-11"/>
      <sheetName val="Summary 2009-10"/>
      <sheetName val="Summary 2008-09"/>
      <sheetName val="Summary 2007-08"/>
      <sheetName val="2007-08 Ratios"/>
      <sheetName val="Teaching Resources 2007-08"/>
      <sheetName val="Summary 2006-07"/>
      <sheetName val="Summary 2005-06"/>
      <sheetName val="Summary 2004-05"/>
      <sheetName val="Summary 2003-04"/>
      <sheetName val="Summary 2002-03"/>
      <sheetName val="Summary 2001-02"/>
      <sheetName val="2006-07 Ratios"/>
      <sheetName val="2005-06 Ratios"/>
      <sheetName val="Teaching Resources 2006-07"/>
      <sheetName val="Teaching Resources 05-06"/>
      <sheetName val="FT Faculty Ratios"/>
      <sheetName val="Ratios All Students"/>
      <sheetName val="Ratios - UGs Only"/>
      <sheetName val="Teaching Resources-Historic"/>
      <sheetName val="Graphs"/>
      <sheetName val="Fact Book Graphs"/>
      <sheetName val="Sheet1"/>
      <sheetName val="Grads"/>
      <sheetName val="2004-05 Ratios"/>
      <sheetName val="2003-04 Ratios"/>
      <sheetName val="2002-03 Ratios"/>
      <sheetName val="2001-02 Ratios"/>
      <sheetName val="2000-01 Ratios"/>
      <sheetName val="Teaching Resources 04-05"/>
      <sheetName val="Teaching Resources 03-04"/>
      <sheetName val="Teaching Resources 02-03"/>
      <sheetName val="Teaching Resources 01-02"/>
      <sheetName val="Teaching Resources 00-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4"/>
  <sheetViews>
    <sheetView showGridLines="0" tabSelected="1" zoomScale="200" zoomScaleNormal="200" zoomScalePageLayoutView="0" workbookViewId="0" topLeftCell="A11">
      <selection activeCell="C30" sqref="C30"/>
    </sheetView>
  </sheetViews>
  <sheetFormatPr defaultColWidth="9.140625" defaultRowHeight="12.75"/>
  <cols>
    <col min="1" max="1" width="3.7109375" style="0" customWidth="1"/>
    <col min="2" max="2" width="6.7109375" style="0" customWidth="1"/>
    <col min="3" max="3" width="11.7109375" style="0" customWidth="1"/>
    <col min="4" max="4" width="12.00390625" style="44" customWidth="1"/>
    <col min="5" max="5" width="7.28125" style="44" customWidth="1"/>
    <col min="6" max="6" width="8.7109375" style="0" customWidth="1"/>
    <col min="7" max="7" width="7.7109375" style="0" customWidth="1"/>
    <col min="8" max="8" width="10.7109375" style="44" customWidth="1"/>
    <col min="9" max="9" width="7.8515625" style="44" customWidth="1"/>
    <col min="10" max="10" width="9.7109375" style="0" customWidth="1"/>
    <col min="11" max="11" width="3.7109375" style="0" customWidth="1"/>
  </cols>
  <sheetData>
    <row r="1" spans="1:11" ht="48" customHeight="1" thickBot="1">
      <c r="A1" s="2" t="s">
        <v>0</v>
      </c>
      <c r="B1" s="2"/>
      <c r="C1" s="2"/>
      <c r="D1" s="41"/>
      <c r="E1" s="41"/>
      <c r="F1" s="3"/>
      <c r="G1" s="3"/>
      <c r="H1" s="41"/>
      <c r="I1" s="54" t="s">
        <v>36</v>
      </c>
      <c r="J1" s="4"/>
      <c r="K1" s="4"/>
    </row>
    <row r="2" spans="1:11" ht="21" customHeight="1" thickTop="1">
      <c r="A2" s="5" t="s">
        <v>1</v>
      </c>
      <c r="B2" s="5"/>
      <c r="C2" s="5"/>
      <c r="D2" s="42"/>
      <c r="E2" s="42"/>
      <c r="F2" s="5"/>
      <c r="G2" s="5"/>
      <c r="H2" s="42"/>
      <c r="I2" s="42"/>
      <c r="J2" s="5"/>
      <c r="K2" s="5"/>
    </row>
    <row r="3" spans="1:11" ht="18" customHeight="1">
      <c r="A3" s="16" t="s">
        <v>2</v>
      </c>
      <c r="B3" s="17"/>
      <c r="C3" s="17"/>
      <c r="D3" s="43"/>
      <c r="E3" s="43"/>
      <c r="F3" s="17"/>
      <c r="G3" s="17"/>
      <c r="H3" s="43"/>
      <c r="I3" s="43"/>
      <c r="J3" s="17"/>
      <c r="K3" s="18"/>
    </row>
    <row r="4" spans="1:11" ht="12" customHeight="1">
      <c r="A4" s="6"/>
      <c r="B4" s="7"/>
      <c r="C4" s="20" t="s">
        <v>25</v>
      </c>
      <c r="E4" s="45"/>
      <c r="F4" s="19"/>
      <c r="G4" s="20"/>
      <c r="H4" s="46" t="s">
        <v>26</v>
      </c>
      <c r="I4" s="46"/>
      <c r="J4" s="20"/>
      <c r="K4" s="14"/>
    </row>
    <row r="5" spans="1:11" ht="9.75" customHeight="1">
      <c r="A5" s="6"/>
      <c r="B5" s="7"/>
      <c r="C5" s="19"/>
      <c r="D5" s="46"/>
      <c r="E5" s="47" t="s">
        <v>18</v>
      </c>
      <c r="F5" s="55" t="s">
        <v>39</v>
      </c>
      <c r="G5" s="20"/>
      <c r="H5" s="46"/>
      <c r="I5" s="55" t="s">
        <v>28</v>
      </c>
      <c r="J5" s="55" t="s">
        <v>29</v>
      </c>
      <c r="K5" s="14"/>
    </row>
    <row r="6" spans="1:11" s="12" customFormat="1" ht="19.5" customHeight="1" thickBot="1">
      <c r="A6" s="28"/>
      <c r="C6" s="21" t="s">
        <v>3</v>
      </c>
      <c r="D6" s="48" t="s">
        <v>4</v>
      </c>
      <c r="E6" s="48" t="s">
        <v>5</v>
      </c>
      <c r="F6" s="48" t="s">
        <v>19</v>
      </c>
      <c r="G6" s="23"/>
      <c r="H6" s="48" t="s">
        <v>27</v>
      </c>
      <c r="I6" s="48" t="s">
        <v>7</v>
      </c>
      <c r="J6" s="48" t="s">
        <v>6</v>
      </c>
      <c r="K6" s="13"/>
    </row>
    <row r="7" spans="1:11" s="12" customFormat="1" ht="9" customHeight="1" thickTop="1">
      <c r="A7" s="28"/>
      <c r="B7" s="32" t="s">
        <v>37</v>
      </c>
      <c r="C7" s="33" t="s">
        <v>10</v>
      </c>
      <c r="D7" s="49">
        <v>1053.4</v>
      </c>
      <c r="E7" s="49">
        <v>95.2</v>
      </c>
      <c r="F7" s="40">
        <f aca="true" t="shared" si="0" ref="F7:F16">+D7/E7</f>
        <v>11.065126050420169</v>
      </c>
      <c r="H7" s="49">
        <v>184.3</v>
      </c>
      <c r="I7" s="49">
        <v>51.4</v>
      </c>
      <c r="J7" s="40">
        <f aca="true" t="shared" si="1" ref="J7:J16">+H7/I7</f>
        <v>3.585603112840467</v>
      </c>
      <c r="K7" s="13"/>
    </row>
    <row r="8" spans="1:11" s="12" customFormat="1" ht="9" customHeight="1">
      <c r="A8" s="28"/>
      <c r="C8" s="33" t="s">
        <v>11</v>
      </c>
      <c r="D8" s="49">
        <v>633</v>
      </c>
      <c r="E8" s="49">
        <v>67.8</v>
      </c>
      <c r="F8" s="38">
        <f t="shared" si="0"/>
        <v>9.336283185840708</v>
      </c>
      <c r="H8" s="49">
        <v>284.8</v>
      </c>
      <c r="I8" s="49">
        <v>38</v>
      </c>
      <c r="J8" s="38">
        <f t="shared" si="1"/>
        <v>7.494736842105263</v>
      </c>
      <c r="K8" s="13"/>
    </row>
    <row r="9" spans="1:11" s="12" customFormat="1" ht="9" customHeight="1">
      <c r="A9" s="28"/>
      <c r="C9" s="33" t="s">
        <v>12</v>
      </c>
      <c r="D9" s="49">
        <v>3764.6</v>
      </c>
      <c r="E9" s="49">
        <v>215.9</v>
      </c>
      <c r="F9" s="38">
        <f t="shared" si="0"/>
        <v>17.436776285317276</v>
      </c>
      <c r="H9" s="49">
        <v>327.4</v>
      </c>
      <c r="I9" s="49">
        <v>121.2</v>
      </c>
      <c r="J9" s="38">
        <f t="shared" si="1"/>
        <v>2.701320132013201</v>
      </c>
      <c r="K9" s="13"/>
    </row>
    <row r="10" spans="1:11" s="12" customFormat="1" ht="9" customHeight="1">
      <c r="A10" s="28"/>
      <c r="C10" s="33" t="s">
        <v>13</v>
      </c>
      <c r="D10" s="49">
        <v>1972.1</v>
      </c>
      <c r="E10" s="49">
        <v>174.1</v>
      </c>
      <c r="F10" s="38">
        <f t="shared" si="0"/>
        <v>11.327398047099368</v>
      </c>
      <c r="H10" s="49">
        <v>103.9</v>
      </c>
      <c r="I10" s="49">
        <v>90.7</v>
      </c>
      <c r="J10" s="38">
        <f t="shared" si="1"/>
        <v>1.145534729878721</v>
      </c>
      <c r="K10" s="13"/>
    </row>
    <row r="11" spans="1:11" s="12" customFormat="1" ht="9" customHeight="1">
      <c r="A11" s="28"/>
      <c r="C11" s="33" t="s">
        <v>30</v>
      </c>
      <c r="D11" s="49">
        <v>6849.4</v>
      </c>
      <c r="E11" s="49">
        <v>320.6</v>
      </c>
      <c r="F11" s="38">
        <f t="shared" si="0"/>
        <v>21.36431690580162</v>
      </c>
      <c r="H11" s="49">
        <v>475.9</v>
      </c>
      <c r="I11" s="49">
        <v>168.5</v>
      </c>
      <c r="J11" s="38">
        <f t="shared" si="1"/>
        <v>2.8243323442136496</v>
      </c>
      <c r="K11" s="13"/>
    </row>
    <row r="12" spans="1:11" s="12" customFormat="1" ht="9" customHeight="1">
      <c r="A12" s="28"/>
      <c r="C12" s="33" t="s">
        <v>33</v>
      </c>
      <c r="D12" s="49">
        <v>21746.5</v>
      </c>
      <c r="E12" s="49">
        <v>1210.7</v>
      </c>
      <c r="F12" s="38">
        <f t="shared" si="0"/>
        <v>17.961922854546955</v>
      </c>
      <c r="H12" s="49">
        <v>1305.7</v>
      </c>
      <c r="I12" s="49">
        <v>600.9</v>
      </c>
      <c r="J12" s="38">
        <f t="shared" si="1"/>
        <v>2.1729073057081045</v>
      </c>
      <c r="K12" s="13"/>
    </row>
    <row r="13" spans="1:11" s="12" customFormat="1" ht="9" customHeight="1">
      <c r="A13" s="28"/>
      <c r="C13" s="33" t="s">
        <v>14</v>
      </c>
      <c r="D13" s="49">
        <v>968.8</v>
      </c>
      <c r="E13" s="49">
        <v>76.5</v>
      </c>
      <c r="F13" s="38">
        <f t="shared" si="0"/>
        <v>12.664052287581699</v>
      </c>
      <c r="H13" s="49">
        <v>83.4</v>
      </c>
      <c r="I13" s="49">
        <v>58.6</v>
      </c>
      <c r="J13" s="38">
        <f t="shared" si="1"/>
        <v>1.42320819112628</v>
      </c>
      <c r="K13" s="13"/>
    </row>
    <row r="14" spans="1:11" s="12" customFormat="1" ht="9" customHeight="1">
      <c r="A14" s="28"/>
      <c r="C14" s="33" t="s">
        <v>15</v>
      </c>
      <c r="D14" s="49">
        <v>1179.2</v>
      </c>
      <c r="E14" s="49">
        <v>157.8</v>
      </c>
      <c r="F14" s="38">
        <f t="shared" si="0"/>
        <v>7.47275031685678</v>
      </c>
      <c r="H14" s="49">
        <v>1097.8</v>
      </c>
      <c r="I14" s="49">
        <v>86.2</v>
      </c>
      <c r="J14" s="38">
        <f t="shared" si="1"/>
        <v>12.735498839907192</v>
      </c>
      <c r="K14" s="13"/>
    </row>
    <row r="15" spans="1:11" s="12" customFormat="1" ht="9" customHeight="1">
      <c r="A15" s="28"/>
      <c r="C15" s="33" t="s">
        <v>16</v>
      </c>
      <c r="D15" s="49">
        <v>5935.4</v>
      </c>
      <c r="E15" s="49">
        <v>274.6</v>
      </c>
      <c r="F15" s="38">
        <f t="shared" si="0"/>
        <v>21.614712308812816</v>
      </c>
      <c r="H15" s="49">
        <v>490.4</v>
      </c>
      <c r="I15" s="49">
        <v>208.5</v>
      </c>
      <c r="J15" s="38">
        <f t="shared" si="1"/>
        <v>2.352038369304556</v>
      </c>
      <c r="K15" s="13"/>
    </row>
    <row r="16" spans="1:11" s="12" customFormat="1" ht="9" customHeight="1" thickBot="1">
      <c r="A16" s="28"/>
      <c r="C16" s="34" t="s">
        <v>17</v>
      </c>
      <c r="D16" s="50">
        <f>SUM(D7:D15)</f>
        <v>44102.4</v>
      </c>
      <c r="E16" s="50">
        <f>SUM(E7:E15)</f>
        <v>2593.2000000000003</v>
      </c>
      <c r="F16" s="39">
        <f t="shared" si="0"/>
        <v>17.006941230911615</v>
      </c>
      <c r="H16" s="50">
        <f>SUM(H7:H15)</f>
        <v>4353.599999999999</v>
      </c>
      <c r="I16" s="50">
        <f>SUM(I7:I15)</f>
        <v>1424</v>
      </c>
      <c r="J16" s="61">
        <f t="shared" si="1"/>
        <v>3.0573033707865163</v>
      </c>
      <c r="K16" s="13"/>
    </row>
    <row r="17" spans="1:11" s="12" customFormat="1" ht="4.5" customHeight="1" thickBot="1" thickTop="1">
      <c r="A17" s="28"/>
      <c r="C17" s="21"/>
      <c r="D17" s="48"/>
      <c r="E17" s="48"/>
      <c r="F17" s="58"/>
      <c r="G17" s="59"/>
      <c r="H17" s="60"/>
      <c r="I17" s="60"/>
      <c r="J17" s="58"/>
      <c r="K17" s="13"/>
    </row>
    <row r="18" spans="1:11" s="12" customFormat="1" ht="9" customHeight="1" thickTop="1">
      <c r="A18" s="28"/>
      <c r="B18" s="32" t="s">
        <v>38</v>
      </c>
      <c r="C18" s="33" t="s">
        <v>10</v>
      </c>
      <c r="D18" s="49">
        <v>1125.63</v>
      </c>
      <c r="E18" s="49">
        <v>102.44</v>
      </c>
      <c r="F18" s="40">
        <f aca="true" t="shared" si="2" ref="F18:F26">+D18/E18</f>
        <v>10.988188207731357</v>
      </c>
      <c r="G18"/>
      <c r="H18" s="49">
        <v>194.73</v>
      </c>
      <c r="I18" s="49">
        <v>48.76</v>
      </c>
      <c r="J18" s="40">
        <f aca="true" t="shared" si="3" ref="J18:J26">+H18/I18</f>
        <v>3.993642329778507</v>
      </c>
      <c r="K18" s="13"/>
    </row>
    <row r="19" spans="1:11" s="12" customFormat="1" ht="9" customHeight="1">
      <c r="A19" s="28"/>
      <c r="C19" s="33" t="s">
        <v>11</v>
      </c>
      <c r="D19" s="49">
        <v>625.4</v>
      </c>
      <c r="E19" s="49">
        <v>62.79</v>
      </c>
      <c r="F19" s="38">
        <f t="shared" si="2"/>
        <v>9.960184742793437</v>
      </c>
      <c r="G19"/>
      <c r="H19" s="49">
        <v>283.47</v>
      </c>
      <c r="I19" s="49">
        <v>35.47</v>
      </c>
      <c r="J19" s="38">
        <f t="shared" si="3"/>
        <v>7.991824076684523</v>
      </c>
      <c r="K19" s="13"/>
    </row>
    <row r="20" spans="1:11" s="12" customFormat="1" ht="9" customHeight="1">
      <c r="A20" s="28"/>
      <c r="C20" s="33" t="s">
        <v>12</v>
      </c>
      <c r="D20" s="49">
        <v>3813.38</v>
      </c>
      <c r="E20" s="49">
        <v>211.6</v>
      </c>
      <c r="F20" s="38">
        <f t="shared" si="2"/>
        <v>18.021644612476372</v>
      </c>
      <c r="G20"/>
      <c r="H20" s="49">
        <v>292.87</v>
      </c>
      <c r="I20" s="49">
        <v>122.2</v>
      </c>
      <c r="J20" s="38">
        <f t="shared" si="3"/>
        <v>2.396644844517185</v>
      </c>
      <c r="K20" s="13"/>
    </row>
    <row r="21" spans="1:11" s="12" customFormat="1" ht="9" customHeight="1">
      <c r="A21" s="28"/>
      <c r="C21" s="33" t="s">
        <v>13</v>
      </c>
      <c r="D21" s="49">
        <v>1891.31</v>
      </c>
      <c r="E21" s="49">
        <v>164.14</v>
      </c>
      <c r="F21" s="38">
        <f t="shared" si="2"/>
        <v>11.522541732667236</v>
      </c>
      <c r="G21"/>
      <c r="H21" s="49">
        <v>83.83</v>
      </c>
      <c r="I21" s="49">
        <v>89.91</v>
      </c>
      <c r="J21" s="38">
        <f t="shared" si="3"/>
        <v>0.9323768212657102</v>
      </c>
      <c r="K21" s="13"/>
    </row>
    <row r="22" spans="1:11" s="12" customFormat="1" ht="9" customHeight="1">
      <c r="A22" s="28"/>
      <c r="C22" s="33" t="s">
        <v>30</v>
      </c>
      <c r="D22" s="49">
        <v>6426.64</v>
      </c>
      <c r="E22" s="49">
        <v>310.52</v>
      </c>
      <c r="F22" s="38">
        <f t="shared" si="2"/>
        <v>20.69638026536133</v>
      </c>
      <c r="G22"/>
      <c r="H22" s="49">
        <v>469.93</v>
      </c>
      <c r="I22" s="49">
        <v>164.59</v>
      </c>
      <c r="J22" s="38">
        <f t="shared" si="3"/>
        <v>2.8551552342183606</v>
      </c>
      <c r="K22" s="13"/>
    </row>
    <row r="23" spans="1:11" s="12" customFormat="1" ht="9" customHeight="1">
      <c r="A23" s="28"/>
      <c r="C23" s="33" t="s">
        <v>33</v>
      </c>
      <c r="D23" s="49">
        <v>21962.9</v>
      </c>
      <c r="E23" s="49">
        <v>1225.3</v>
      </c>
      <c r="F23" s="38">
        <f t="shared" si="2"/>
        <v>17.92450828368563</v>
      </c>
      <c r="G23"/>
      <c r="H23" s="49">
        <v>1296.23</v>
      </c>
      <c r="I23" s="49">
        <v>600.88</v>
      </c>
      <c r="J23" s="38">
        <f t="shared" si="3"/>
        <v>2.1572194115297565</v>
      </c>
      <c r="K23" s="13"/>
    </row>
    <row r="24" spans="1:11" s="12" customFormat="1" ht="9" customHeight="1">
      <c r="A24" s="28"/>
      <c r="C24" s="33" t="s">
        <v>14</v>
      </c>
      <c r="D24" s="49">
        <v>959.67</v>
      </c>
      <c r="E24" s="49">
        <v>54.74</v>
      </c>
      <c r="F24" s="38">
        <f t="shared" si="2"/>
        <v>17.531421264157835</v>
      </c>
      <c r="G24"/>
      <c r="H24" s="49">
        <v>89.43</v>
      </c>
      <c r="I24" s="49">
        <v>56.56</v>
      </c>
      <c r="J24" s="38">
        <f t="shared" si="3"/>
        <v>1.5811527581329563</v>
      </c>
      <c r="K24" s="13"/>
    </row>
    <row r="25" spans="1:11" s="12" customFormat="1" ht="9" customHeight="1">
      <c r="A25" s="28"/>
      <c r="C25" s="33" t="s">
        <v>15</v>
      </c>
      <c r="D25" s="49">
        <v>1156.17</v>
      </c>
      <c r="E25" s="49">
        <v>166.17</v>
      </c>
      <c r="F25" s="38">
        <f t="shared" si="2"/>
        <v>6.957754107239575</v>
      </c>
      <c r="G25"/>
      <c r="H25" s="49">
        <v>1108.92</v>
      </c>
      <c r="I25" s="49">
        <v>88.52</v>
      </c>
      <c r="J25" s="38">
        <f t="shared" si="3"/>
        <v>12.527338454586536</v>
      </c>
      <c r="K25" s="13"/>
    </row>
    <row r="26" spans="1:11" s="12" customFormat="1" ht="9" customHeight="1">
      <c r="A26" s="28"/>
      <c r="C26" s="33" t="s">
        <v>16</v>
      </c>
      <c r="D26" s="49">
        <v>5782.8</v>
      </c>
      <c r="E26" s="49">
        <v>270.77</v>
      </c>
      <c r="F26" s="38">
        <f t="shared" si="2"/>
        <v>21.35687114525243</v>
      </c>
      <c r="G26"/>
      <c r="H26" s="49">
        <v>476.33</v>
      </c>
      <c r="I26" s="49">
        <v>205.34</v>
      </c>
      <c r="J26" s="38">
        <f t="shared" si="3"/>
        <v>2.319713645660855</v>
      </c>
      <c r="K26" s="13"/>
    </row>
    <row r="27" spans="1:11" s="12" customFormat="1" ht="9" customHeight="1" thickBot="1">
      <c r="A27" s="28"/>
      <c r="C27" s="34" t="s">
        <v>17</v>
      </c>
      <c r="D27" s="50">
        <f>SUM(D18:D26)</f>
        <v>43743.9</v>
      </c>
      <c r="E27" s="50">
        <f>SUM(E18:E26)</f>
        <v>2568.47</v>
      </c>
      <c r="F27" s="39">
        <f aca="true" t="shared" si="4" ref="F18:F27">+D27/E27</f>
        <v>17.031111907088658</v>
      </c>
      <c r="H27" s="50">
        <f>SUM(H18:H26)</f>
        <v>4295.740000000001</v>
      </c>
      <c r="I27" s="50">
        <f>SUM(I18:I26)</f>
        <v>1412.2299999999998</v>
      </c>
      <c r="J27" s="61">
        <f aca="true" t="shared" si="5" ref="J18:J27">+H27/I27</f>
        <v>3.041813302365763</v>
      </c>
      <c r="K27" s="13"/>
    </row>
    <row r="28" spans="1:11" s="12" customFormat="1" ht="4.5" customHeight="1" thickBot="1" thickTop="1">
      <c r="A28" s="28"/>
      <c r="C28" s="21"/>
      <c r="D28" s="48"/>
      <c r="E28" s="48"/>
      <c r="F28" s="58"/>
      <c r="G28" s="59"/>
      <c r="H28" s="60"/>
      <c r="I28" s="60"/>
      <c r="J28" s="58"/>
      <c r="K28" s="13"/>
    </row>
    <row r="29" spans="1:11" ht="9" customHeight="1" thickTop="1">
      <c r="A29" s="6"/>
      <c r="B29" s="32" t="s">
        <v>35</v>
      </c>
      <c r="C29" s="33" t="s">
        <v>10</v>
      </c>
      <c r="D29" s="49">
        <v>1275.6</v>
      </c>
      <c r="E29" s="49">
        <v>110.52</v>
      </c>
      <c r="F29" s="40">
        <f aca="true" t="shared" si="6" ref="F29:F38">+D29/E29</f>
        <v>11.541802388707925</v>
      </c>
      <c r="G29" s="12"/>
      <c r="H29" s="49">
        <v>197.1</v>
      </c>
      <c r="I29" s="49">
        <v>47.5</v>
      </c>
      <c r="J29" s="40">
        <f aca="true" t="shared" si="7" ref="J29:J38">+H29/I29</f>
        <v>4.149473684210526</v>
      </c>
      <c r="K29" s="8"/>
    </row>
    <row r="30" spans="1:11" ht="9" customHeight="1">
      <c r="A30" s="6"/>
      <c r="B30" s="12"/>
      <c r="C30" s="33" t="s">
        <v>11</v>
      </c>
      <c r="D30" s="49">
        <v>672.9</v>
      </c>
      <c r="E30" s="49">
        <v>66.01</v>
      </c>
      <c r="F30" s="38">
        <f t="shared" si="6"/>
        <v>10.193910013634296</v>
      </c>
      <c r="G30" s="12"/>
      <c r="H30" s="49">
        <v>299.6</v>
      </c>
      <c r="I30" s="49">
        <v>37.8</v>
      </c>
      <c r="J30" s="38">
        <f t="shared" si="7"/>
        <v>7.925925925925927</v>
      </c>
      <c r="K30" s="8"/>
    </row>
    <row r="31" spans="1:11" ht="9" customHeight="1">
      <c r="A31" s="6"/>
      <c r="B31" s="12"/>
      <c r="C31" s="33" t="s">
        <v>12</v>
      </c>
      <c r="D31" s="49">
        <v>3721.3</v>
      </c>
      <c r="E31" s="49">
        <v>209.05</v>
      </c>
      <c r="F31" s="38">
        <f t="shared" si="6"/>
        <v>17.801004544367377</v>
      </c>
      <c r="G31" s="12"/>
      <c r="H31" s="49">
        <v>304.8</v>
      </c>
      <c r="I31" s="49">
        <v>121.1</v>
      </c>
      <c r="J31" s="38">
        <f t="shared" si="7"/>
        <v>2.516928158546656</v>
      </c>
      <c r="K31" s="8"/>
    </row>
    <row r="32" spans="1:11" ht="9" customHeight="1">
      <c r="A32" s="6"/>
      <c r="B32" s="12"/>
      <c r="C32" s="33" t="s">
        <v>13</v>
      </c>
      <c r="D32" s="49">
        <v>1919.2</v>
      </c>
      <c r="E32" s="49">
        <v>168.79</v>
      </c>
      <c r="F32" s="38">
        <f t="shared" si="6"/>
        <v>11.370341844896025</v>
      </c>
      <c r="G32" s="12"/>
      <c r="H32" s="49">
        <v>71.07</v>
      </c>
      <c r="I32" s="49">
        <v>90.5</v>
      </c>
      <c r="J32" s="38">
        <f t="shared" si="7"/>
        <v>0.7853038674033148</v>
      </c>
      <c r="K32" s="8"/>
    </row>
    <row r="33" spans="1:11" ht="9" customHeight="1">
      <c r="A33" s="6"/>
      <c r="B33" s="12"/>
      <c r="C33" s="33" t="s">
        <v>30</v>
      </c>
      <c r="D33" s="49">
        <v>6127.1</v>
      </c>
      <c r="E33" s="49">
        <v>297.63</v>
      </c>
      <c r="F33" s="38">
        <f t="shared" si="6"/>
        <v>20.58629842421799</v>
      </c>
      <c r="G33" s="12"/>
      <c r="H33" s="49">
        <v>498.03</v>
      </c>
      <c r="I33" s="49">
        <v>161.4</v>
      </c>
      <c r="J33" s="38">
        <f t="shared" si="7"/>
        <v>3.085687732342007</v>
      </c>
      <c r="K33" s="8"/>
    </row>
    <row r="34" spans="1:11" ht="9" customHeight="1">
      <c r="A34" s="6"/>
      <c r="B34" s="12"/>
      <c r="C34" s="33" t="s">
        <v>33</v>
      </c>
      <c r="D34" s="49">
        <v>21702.1</v>
      </c>
      <c r="E34" s="49">
        <v>1197.59</v>
      </c>
      <c r="F34" s="38">
        <f t="shared" si="6"/>
        <v>18.121477300244656</v>
      </c>
      <c r="G34" s="12"/>
      <c r="H34" s="49">
        <v>1314.9</v>
      </c>
      <c r="I34" s="49">
        <v>596.1</v>
      </c>
      <c r="J34" s="38">
        <f t="shared" si="7"/>
        <v>2.2058379466532463</v>
      </c>
      <c r="K34" s="8"/>
    </row>
    <row r="35" spans="1:11" ht="9" customHeight="1">
      <c r="A35" s="6"/>
      <c r="B35" s="12"/>
      <c r="C35" s="33" t="s">
        <v>14</v>
      </c>
      <c r="D35" s="49">
        <v>906.2</v>
      </c>
      <c r="E35" s="49">
        <v>53.96</v>
      </c>
      <c r="F35" s="38">
        <f t="shared" si="6"/>
        <v>16.7939214232765</v>
      </c>
      <c r="G35" s="12"/>
      <c r="H35" s="49">
        <v>105.47</v>
      </c>
      <c r="I35" s="49">
        <v>55.1</v>
      </c>
      <c r="J35" s="38">
        <f t="shared" si="7"/>
        <v>1.9141560798548094</v>
      </c>
      <c r="K35" s="8"/>
    </row>
    <row r="36" spans="1:11" ht="9" customHeight="1">
      <c r="A36" s="6"/>
      <c r="B36" s="12"/>
      <c r="C36" s="33" t="s">
        <v>15</v>
      </c>
      <c r="D36" s="49">
        <v>1137</v>
      </c>
      <c r="E36" s="49">
        <v>194.97</v>
      </c>
      <c r="F36" s="38">
        <f t="shared" si="6"/>
        <v>5.831666410216957</v>
      </c>
      <c r="G36" s="12"/>
      <c r="H36" s="49">
        <v>1121.24</v>
      </c>
      <c r="I36" s="49">
        <v>87</v>
      </c>
      <c r="J36" s="38">
        <f t="shared" si="7"/>
        <v>12.887816091954024</v>
      </c>
      <c r="K36" s="8"/>
    </row>
    <row r="37" spans="1:11" ht="9" customHeight="1">
      <c r="A37" s="6"/>
      <c r="B37" s="12"/>
      <c r="C37" s="33" t="s">
        <v>16</v>
      </c>
      <c r="D37" s="49">
        <v>5738.2</v>
      </c>
      <c r="E37" s="49">
        <v>267.04</v>
      </c>
      <c r="F37" s="38">
        <f t="shared" si="6"/>
        <v>21.48816656680647</v>
      </c>
      <c r="G37" s="12"/>
      <c r="H37" s="49">
        <v>490.07</v>
      </c>
      <c r="I37" s="49">
        <v>202.5</v>
      </c>
      <c r="J37" s="38">
        <f t="shared" si="7"/>
        <v>2.420098765432099</v>
      </c>
      <c r="K37" s="8"/>
    </row>
    <row r="38" spans="1:11" ht="9" customHeight="1" thickBot="1">
      <c r="A38" s="6"/>
      <c r="B38" s="12"/>
      <c r="C38" s="34" t="s">
        <v>17</v>
      </c>
      <c r="D38" s="50">
        <f>SUM(D29:D37)</f>
        <v>43199.59999999999</v>
      </c>
      <c r="E38" s="50">
        <f>SUM(E29:E37)</f>
        <v>2565.56</v>
      </c>
      <c r="F38" s="39">
        <f t="shared" si="6"/>
        <v>16.838273125555432</v>
      </c>
      <c r="G38" s="12"/>
      <c r="H38" s="50">
        <f>SUM(H29:H37)</f>
        <v>4402.28</v>
      </c>
      <c r="I38" s="50">
        <f>SUM(I29:I37)</f>
        <v>1399</v>
      </c>
      <c r="J38" s="61">
        <f t="shared" si="7"/>
        <v>3.1467333809864186</v>
      </c>
      <c r="K38" s="8"/>
    </row>
    <row r="39" spans="1:11" ht="4.5" customHeight="1" thickBot="1" thickTop="1">
      <c r="A39" s="30"/>
      <c r="B39" s="35"/>
      <c r="C39" s="36"/>
      <c r="D39" s="51"/>
      <c r="E39" s="51"/>
      <c r="F39" s="57"/>
      <c r="G39" s="35"/>
      <c r="H39" s="51"/>
      <c r="I39" s="51"/>
      <c r="J39" s="37"/>
      <c r="K39" s="8"/>
    </row>
    <row r="40" spans="1:11" ht="9" customHeight="1" thickTop="1">
      <c r="A40" s="6"/>
      <c r="B40" s="32" t="s">
        <v>34</v>
      </c>
      <c r="C40" s="33" t="s">
        <v>10</v>
      </c>
      <c r="D40" s="49">
        <v>1251.5</v>
      </c>
      <c r="E40" s="49">
        <v>109.49</v>
      </c>
      <c r="F40" s="40">
        <f aca="true" t="shared" si="8" ref="F40:F49">+D40/E40</f>
        <v>11.43026760434743</v>
      </c>
      <c r="G40" s="12"/>
      <c r="H40" s="49">
        <v>189.67</v>
      </c>
      <c r="I40" s="49">
        <v>44.5</v>
      </c>
      <c r="J40" s="40">
        <f aca="true" t="shared" si="9" ref="J40:J49">+H40/I40</f>
        <v>4.262247191011236</v>
      </c>
      <c r="K40" s="8"/>
    </row>
    <row r="41" spans="1:11" ht="9" customHeight="1">
      <c r="A41" s="6"/>
      <c r="B41" s="12"/>
      <c r="C41" s="33" t="s">
        <v>11</v>
      </c>
      <c r="D41" s="49">
        <v>667.7</v>
      </c>
      <c r="E41" s="49">
        <v>65.77</v>
      </c>
      <c r="F41" s="38">
        <f t="shared" si="8"/>
        <v>10.152045005321577</v>
      </c>
      <c r="G41" s="12"/>
      <c r="H41" s="49">
        <v>330.67</v>
      </c>
      <c r="I41" s="49">
        <v>38.7</v>
      </c>
      <c r="J41" s="38">
        <f t="shared" si="9"/>
        <v>8.544444444444444</v>
      </c>
      <c r="K41" s="8"/>
    </row>
    <row r="42" spans="1:11" ht="9" customHeight="1">
      <c r="A42" s="6"/>
      <c r="B42" s="12"/>
      <c r="C42" s="33" t="s">
        <v>12</v>
      </c>
      <c r="D42" s="49">
        <v>3573.6</v>
      </c>
      <c r="E42" s="49">
        <v>223.66</v>
      </c>
      <c r="F42" s="38">
        <f t="shared" si="8"/>
        <v>15.977823482071</v>
      </c>
      <c r="G42" s="12"/>
      <c r="H42" s="49">
        <v>287.83</v>
      </c>
      <c r="I42" s="49">
        <v>123.5</v>
      </c>
      <c r="J42" s="38">
        <f t="shared" si="9"/>
        <v>2.3306072874493924</v>
      </c>
      <c r="K42" s="8"/>
    </row>
    <row r="43" spans="1:11" ht="9" customHeight="1">
      <c r="A43" s="6"/>
      <c r="B43" s="12"/>
      <c r="C43" s="33" t="s">
        <v>13</v>
      </c>
      <c r="D43" s="49">
        <v>1978.5</v>
      </c>
      <c r="E43" s="49">
        <v>172.04</v>
      </c>
      <c r="F43" s="38">
        <f t="shared" si="8"/>
        <v>11.500232504068821</v>
      </c>
      <c r="G43" s="12"/>
      <c r="H43" s="49">
        <v>62.1</v>
      </c>
      <c r="I43" s="49">
        <v>92.1</v>
      </c>
      <c r="J43" s="38">
        <f t="shared" si="9"/>
        <v>0.6742671009771988</v>
      </c>
      <c r="K43" s="8"/>
    </row>
    <row r="44" spans="1:11" ht="9" customHeight="1">
      <c r="A44" s="6"/>
      <c r="B44" s="12"/>
      <c r="C44" s="33" t="s">
        <v>30</v>
      </c>
      <c r="D44" s="49">
        <v>5861.1</v>
      </c>
      <c r="E44" s="49">
        <v>309.61</v>
      </c>
      <c r="F44" s="38">
        <f t="shared" si="8"/>
        <v>18.93059009721908</v>
      </c>
      <c r="G44" s="12"/>
      <c r="H44" s="49">
        <v>473.83</v>
      </c>
      <c r="I44" s="49">
        <v>164.1</v>
      </c>
      <c r="J44" s="38">
        <f t="shared" si="9"/>
        <v>2.887446678854357</v>
      </c>
      <c r="K44" s="8"/>
    </row>
    <row r="45" spans="1:11" ht="9" customHeight="1">
      <c r="A45" s="6"/>
      <c r="B45" s="12"/>
      <c r="C45" s="33" t="s">
        <v>33</v>
      </c>
      <c r="D45" s="49">
        <v>20937.6</v>
      </c>
      <c r="E45" s="49">
        <v>1179.04</v>
      </c>
      <c r="F45" s="38">
        <f t="shared" si="8"/>
        <v>17.758176143303025</v>
      </c>
      <c r="G45" s="12"/>
      <c r="H45" s="49">
        <v>1406.97</v>
      </c>
      <c r="I45" s="49">
        <v>599.5</v>
      </c>
      <c r="J45" s="38">
        <f t="shared" si="9"/>
        <v>2.346905754795663</v>
      </c>
      <c r="K45" s="8"/>
    </row>
    <row r="46" spans="1:11" ht="9" customHeight="1">
      <c r="A46" s="6"/>
      <c r="B46" s="12"/>
      <c r="C46" s="33" t="s">
        <v>14</v>
      </c>
      <c r="D46" s="49">
        <v>908.4</v>
      </c>
      <c r="E46" s="49">
        <v>89.59</v>
      </c>
      <c r="F46" s="38">
        <f t="shared" si="8"/>
        <v>10.139524500502288</v>
      </c>
      <c r="G46" s="12"/>
      <c r="H46" s="49">
        <v>117.67</v>
      </c>
      <c r="I46" s="49">
        <v>55.2</v>
      </c>
      <c r="J46" s="38">
        <f t="shared" si="9"/>
        <v>2.1317028985507247</v>
      </c>
      <c r="K46" s="8"/>
    </row>
    <row r="47" spans="1:11" ht="9" customHeight="1">
      <c r="A47" s="6"/>
      <c r="B47" s="12"/>
      <c r="C47" s="33" t="s">
        <v>15</v>
      </c>
      <c r="D47" s="49">
        <v>1130.1</v>
      </c>
      <c r="E47" s="49">
        <v>210.15</v>
      </c>
      <c r="F47" s="38">
        <f t="shared" si="8"/>
        <v>5.37758743754461</v>
      </c>
      <c r="G47" s="12"/>
      <c r="H47" s="49">
        <v>1059.49</v>
      </c>
      <c r="I47" s="49">
        <v>86.7</v>
      </c>
      <c r="J47" s="38">
        <f t="shared" si="9"/>
        <v>12.220184544405997</v>
      </c>
      <c r="K47" s="8"/>
    </row>
    <row r="48" spans="1:11" ht="9" customHeight="1">
      <c r="A48" s="6"/>
      <c r="B48" s="12"/>
      <c r="C48" s="33" t="s">
        <v>16</v>
      </c>
      <c r="D48" s="49">
        <v>5618.7</v>
      </c>
      <c r="E48" s="49">
        <v>273.89</v>
      </c>
      <c r="F48" s="38">
        <f t="shared" si="8"/>
        <v>20.514440103691264</v>
      </c>
      <c r="G48" s="12"/>
      <c r="H48" s="49">
        <v>493.9</v>
      </c>
      <c r="I48" s="49">
        <v>204.4</v>
      </c>
      <c r="J48" s="38">
        <f t="shared" si="9"/>
        <v>2.416340508806262</v>
      </c>
      <c r="K48" s="8"/>
    </row>
    <row r="49" spans="1:11" ht="9" customHeight="1" thickBot="1">
      <c r="A49" s="6"/>
      <c r="B49" s="12"/>
      <c r="C49" s="34" t="s">
        <v>17</v>
      </c>
      <c r="D49" s="50">
        <f>SUM(D40:D48)</f>
        <v>41927.2</v>
      </c>
      <c r="E49" s="50">
        <f>SUM(E40:E48)</f>
        <v>2633.24</v>
      </c>
      <c r="F49" s="39">
        <f t="shared" si="8"/>
        <v>15.92228585316948</v>
      </c>
      <c r="G49" s="12"/>
      <c r="H49" s="50">
        <f>SUM(H40:H48)</f>
        <v>4422.13</v>
      </c>
      <c r="I49" s="50">
        <f>SUM(I40:I48)</f>
        <v>1408.7000000000003</v>
      </c>
      <c r="J49" s="61">
        <f t="shared" si="9"/>
        <v>3.1391566692695387</v>
      </c>
      <c r="K49" s="8"/>
    </row>
    <row r="50" spans="1:11" ht="4.5" customHeight="1" thickBot="1" thickTop="1">
      <c r="A50" s="29"/>
      <c r="B50" s="35"/>
      <c r="C50" s="36"/>
      <c r="D50" s="51"/>
      <c r="E50" s="51"/>
      <c r="F50" s="37"/>
      <c r="G50" s="35"/>
      <c r="H50" s="51"/>
      <c r="I50" s="51"/>
      <c r="J50" s="37"/>
      <c r="K50" s="8"/>
    </row>
    <row r="51" spans="1:11" ht="9" customHeight="1" thickTop="1">
      <c r="A51" s="6"/>
      <c r="B51" s="32" t="s">
        <v>32</v>
      </c>
      <c r="C51" s="33" t="s">
        <v>8</v>
      </c>
      <c r="D51" s="49">
        <v>11953.4</v>
      </c>
      <c r="E51" s="49">
        <v>780.27</v>
      </c>
      <c r="F51" s="40">
        <f>+D51/E51</f>
        <v>15.319568867187</v>
      </c>
      <c r="G51" s="12"/>
      <c r="H51" s="49">
        <v>1146.47</v>
      </c>
      <c r="I51" s="49">
        <v>444.61</v>
      </c>
      <c r="J51" s="40">
        <f>+H51/I51</f>
        <v>2.5785969726276963</v>
      </c>
      <c r="K51" s="8"/>
    </row>
    <row r="52" spans="1:11" ht="9" customHeight="1">
      <c r="A52" s="6"/>
      <c r="B52" s="12"/>
      <c r="C52" s="33" t="s">
        <v>9</v>
      </c>
      <c r="D52" s="49">
        <v>8218.7</v>
      </c>
      <c r="E52" s="49">
        <v>378.35</v>
      </c>
      <c r="F52" s="38">
        <f aca="true" t="shared" si="10" ref="F52:F61">+D52/E52</f>
        <v>21.722479185938948</v>
      </c>
      <c r="G52" s="12"/>
      <c r="H52" s="49">
        <v>195.33</v>
      </c>
      <c r="I52" s="49">
        <v>195.17</v>
      </c>
      <c r="J52" s="38">
        <f aca="true" t="shared" si="11" ref="J52:J61">+H52/I52</f>
        <v>1.000819798124712</v>
      </c>
      <c r="K52" s="8"/>
    </row>
    <row r="53" spans="1:11" ht="9" customHeight="1">
      <c r="A53" s="6"/>
      <c r="B53" s="12"/>
      <c r="C53" s="33" t="s">
        <v>10</v>
      </c>
      <c r="D53" s="49">
        <v>1271.6</v>
      </c>
      <c r="E53" s="49">
        <v>109.94</v>
      </c>
      <c r="F53" s="38">
        <f t="shared" si="10"/>
        <v>11.566308895761324</v>
      </c>
      <c r="G53" s="12"/>
      <c r="H53" s="49">
        <v>176.5</v>
      </c>
      <c r="I53" s="49">
        <v>45.74</v>
      </c>
      <c r="J53" s="38">
        <f t="shared" si="11"/>
        <v>3.8587669435942282</v>
      </c>
      <c r="K53" s="8"/>
    </row>
    <row r="54" spans="1:11" ht="9" customHeight="1">
      <c r="A54" s="6"/>
      <c r="B54" s="12"/>
      <c r="C54" s="33" t="s">
        <v>11</v>
      </c>
      <c r="D54" s="49">
        <v>613.9</v>
      </c>
      <c r="E54" s="49">
        <v>63.39</v>
      </c>
      <c r="F54" s="38">
        <f t="shared" si="10"/>
        <v>9.684492822211705</v>
      </c>
      <c r="G54" s="12"/>
      <c r="H54" s="49">
        <v>348.93</v>
      </c>
      <c r="I54" s="49">
        <v>38.67</v>
      </c>
      <c r="J54" s="38">
        <f t="shared" si="11"/>
        <v>9.023273855702094</v>
      </c>
      <c r="K54" s="8"/>
    </row>
    <row r="55" spans="1:11" ht="9" customHeight="1">
      <c r="A55" s="6"/>
      <c r="B55" s="12"/>
      <c r="C55" s="33" t="s">
        <v>12</v>
      </c>
      <c r="D55" s="49">
        <v>3581.6</v>
      </c>
      <c r="E55" s="49">
        <v>233.54</v>
      </c>
      <c r="F55" s="38">
        <f t="shared" si="10"/>
        <v>15.33613085552796</v>
      </c>
      <c r="G55" s="12"/>
      <c r="H55" s="49">
        <v>279.1</v>
      </c>
      <c r="I55" s="49">
        <v>123.82</v>
      </c>
      <c r="J55" s="38">
        <f t="shared" si="11"/>
        <v>2.2540785010499116</v>
      </c>
      <c r="K55" s="8"/>
    </row>
    <row r="56" spans="1:11" ht="9" customHeight="1">
      <c r="A56" s="6"/>
      <c r="B56" s="12"/>
      <c r="C56" s="33" t="s">
        <v>13</v>
      </c>
      <c r="D56" s="49">
        <v>1887.6</v>
      </c>
      <c r="E56" s="49">
        <v>173.67</v>
      </c>
      <c r="F56" s="38">
        <f t="shared" si="10"/>
        <v>10.86888927275868</v>
      </c>
      <c r="G56" s="12"/>
      <c r="H56" s="49">
        <v>45.2</v>
      </c>
      <c r="I56" s="49">
        <v>90.78</v>
      </c>
      <c r="J56" s="38">
        <f t="shared" si="11"/>
        <v>0.49790702797973124</v>
      </c>
      <c r="K56" s="8"/>
    </row>
    <row r="57" spans="1:11" ht="9" customHeight="1">
      <c r="A57" s="6"/>
      <c r="B57" s="12"/>
      <c r="C57" s="33" t="s">
        <v>30</v>
      </c>
      <c r="D57" s="49">
        <v>5680.3</v>
      </c>
      <c r="E57" s="49">
        <v>322.9</v>
      </c>
      <c r="F57" s="38">
        <f t="shared" si="10"/>
        <v>17.591514400743264</v>
      </c>
      <c r="G57" s="12"/>
      <c r="H57" s="49">
        <v>436</v>
      </c>
      <c r="I57" s="49">
        <v>170.27</v>
      </c>
      <c r="J57" s="38">
        <f t="shared" si="11"/>
        <v>2.560638985141246</v>
      </c>
      <c r="K57" s="8"/>
    </row>
    <row r="58" spans="1:11" ht="9" customHeight="1">
      <c r="A58" s="6"/>
      <c r="B58" s="12"/>
      <c r="C58" s="33" t="s">
        <v>14</v>
      </c>
      <c r="D58" s="49">
        <v>928.6</v>
      </c>
      <c r="E58" s="49">
        <v>83.54</v>
      </c>
      <c r="F58" s="38">
        <f t="shared" si="10"/>
        <v>11.115633229590614</v>
      </c>
      <c r="G58" s="12"/>
      <c r="H58" s="49">
        <v>118.43</v>
      </c>
      <c r="I58" s="49">
        <v>56.84</v>
      </c>
      <c r="J58" s="38">
        <f t="shared" si="11"/>
        <v>2.0835679099225897</v>
      </c>
      <c r="K58" s="8"/>
    </row>
    <row r="59" spans="1:11" ht="9" customHeight="1">
      <c r="A59" s="6"/>
      <c r="B59" s="12"/>
      <c r="C59" s="33" t="s">
        <v>15</v>
      </c>
      <c r="D59" s="49">
        <v>1083.7</v>
      </c>
      <c r="E59" s="49">
        <v>200.01</v>
      </c>
      <c r="F59" s="38">
        <f t="shared" si="10"/>
        <v>5.418229088545573</v>
      </c>
      <c r="G59" s="12"/>
      <c r="H59" s="49">
        <v>1040.08</v>
      </c>
      <c r="I59" s="49">
        <v>85.42</v>
      </c>
      <c r="J59" s="38">
        <f t="shared" si="11"/>
        <v>12.176071177710137</v>
      </c>
      <c r="K59" s="8"/>
    </row>
    <row r="60" spans="1:11" ht="9" customHeight="1">
      <c r="A60" s="6"/>
      <c r="B60" s="12"/>
      <c r="C60" s="33" t="s">
        <v>16</v>
      </c>
      <c r="D60" s="49">
        <v>5334.8</v>
      </c>
      <c r="E60" s="49">
        <v>282.16</v>
      </c>
      <c r="F60" s="38">
        <f t="shared" si="10"/>
        <v>18.907003118797846</v>
      </c>
      <c r="G60" s="12"/>
      <c r="H60" s="49">
        <v>491.37</v>
      </c>
      <c r="I60" s="49">
        <v>203.27</v>
      </c>
      <c r="J60" s="38">
        <f t="shared" si="11"/>
        <v>2.4173267083189844</v>
      </c>
      <c r="K60" s="8"/>
    </row>
    <row r="61" spans="1:11" ht="9" customHeight="1" thickBot="1">
      <c r="A61" s="29"/>
      <c r="B61" s="12"/>
      <c r="C61" s="34" t="s">
        <v>17</v>
      </c>
      <c r="D61" s="50">
        <f>SUM(D51:D60)</f>
        <v>40554.2</v>
      </c>
      <c r="E61" s="50">
        <f>SUM(E51:E60)</f>
        <v>2627.7699999999995</v>
      </c>
      <c r="F61" s="39">
        <f t="shared" si="10"/>
        <v>15.432933628133362</v>
      </c>
      <c r="G61" s="12"/>
      <c r="H61" s="50">
        <f>SUM(H51:H60)</f>
        <v>4277.41</v>
      </c>
      <c r="I61" s="50">
        <f>SUM(I51:I60)</f>
        <v>1454.59</v>
      </c>
      <c r="J61" s="56">
        <f t="shared" si="11"/>
        <v>2.9406293182271295</v>
      </c>
      <c r="K61" s="8"/>
    </row>
    <row r="62" spans="1:11" ht="4.5" customHeight="1" thickBot="1" thickTop="1">
      <c r="A62" s="6"/>
      <c r="B62" s="35"/>
      <c r="C62" s="36"/>
      <c r="D62" s="51"/>
      <c r="E62" s="51"/>
      <c r="F62" s="57"/>
      <c r="G62" s="35"/>
      <c r="H62" s="51"/>
      <c r="I62" s="51"/>
      <c r="J62" s="37"/>
      <c r="K62" s="8"/>
    </row>
    <row r="63" spans="1:11" ht="9" customHeight="1" thickTop="1">
      <c r="A63" s="6"/>
      <c r="B63" s="32" t="s">
        <v>31</v>
      </c>
      <c r="C63" s="33" t="s">
        <v>8</v>
      </c>
      <c r="D63" s="49">
        <v>12183.9</v>
      </c>
      <c r="E63" s="49">
        <v>773.12</v>
      </c>
      <c r="F63" s="40">
        <f>+D63/E63</f>
        <v>15.759390521523178</v>
      </c>
      <c r="G63" s="12"/>
      <c r="H63" s="49">
        <v>1099.93</v>
      </c>
      <c r="I63" s="49">
        <v>444.89</v>
      </c>
      <c r="J63" s="40">
        <f>+H63/I63</f>
        <v>2.4723639551349774</v>
      </c>
      <c r="K63" s="8"/>
    </row>
    <row r="64" spans="1:11" ht="9" customHeight="1">
      <c r="A64" s="6"/>
      <c r="B64" s="12"/>
      <c r="C64" s="33" t="s">
        <v>9</v>
      </c>
      <c r="D64" s="49">
        <v>8499.2</v>
      </c>
      <c r="E64" s="49">
        <v>399.27</v>
      </c>
      <c r="F64" s="38">
        <f aca="true" t="shared" si="12" ref="F64:F73">+D64/E64</f>
        <v>21.286848498509784</v>
      </c>
      <c r="G64" s="12"/>
      <c r="H64" s="49">
        <v>135.03</v>
      </c>
      <c r="I64" s="49">
        <v>197.55</v>
      </c>
      <c r="J64" s="38">
        <f aca="true" t="shared" si="13" ref="J64:J73">+H64/I64</f>
        <v>0.6835231586940015</v>
      </c>
      <c r="K64" s="8"/>
    </row>
    <row r="65" spans="1:11" ht="9" customHeight="1">
      <c r="A65" s="6"/>
      <c r="B65" s="12"/>
      <c r="C65" s="33" t="s">
        <v>10</v>
      </c>
      <c r="D65" s="49">
        <v>1367.1</v>
      </c>
      <c r="E65" s="49">
        <v>108</v>
      </c>
      <c r="F65" s="38">
        <f t="shared" si="12"/>
        <v>12.658333333333333</v>
      </c>
      <c r="G65" s="12"/>
      <c r="H65" s="49">
        <v>161.87</v>
      </c>
      <c r="I65" s="49">
        <v>44.74</v>
      </c>
      <c r="J65" s="38">
        <f t="shared" si="13"/>
        <v>3.6180151989271345</v>
      </c>
      <c r="K65" s="8"/>
    </row>
    <row r="66" spans="1:11" ht="9" customHeight="1">
      <c r="A66" s="6"/>
      <c r="B66" s="12"/>
      <c r="C66" s="33" t="s">
        <v>11</v>
      </c>
      <c r="D66" s="49">
        <v>560</v>
      </c>
      <c r="E66" s="49">
        <v>64.52</v>
      </c>
      <c r="F66" s="38">
        <f t="shared" si="12"/>
        <v>8.679479231246125</v>
      </c>
      <c r="G66" s="12"/>
      <c r="H66" s="49">
        <v>357.63</v>
      </c>
      <c r="I66" s="49">
        <v>41.33</v>
      </c>
      <c r="J66" s="38">
        <f t="shared" si="13"/>
        <v>8.653036535204452</v>
      </c>
      <c r="K66" s="8"/>
    </row>
    <row r="67" spans="1:11" ht="9" customHeight="1">
      <c r="A67" s="6"/>
      <c r="B67" s="12"/>
      <c r="C67" s="33" t="s">
        <v>12</v>
      </c>
      <c r="D67" s="49">
        <v>3457.26</v>
      </c>
      <c r="E67" s="49">
        <v>223.56</v>
      </c>
      <c r="F67" s="38">
        <f t="shared" si="12"/>
        <v>15.464573268921097</v>
      </c>
      <c r="G67" s="12"/>
      <c r="H67" s="49">
        <v>258.63</v>
      </c>
      <c r="I67" s="49">
        <v>120.64</v>
      </c>
      <c r="J67" s="38">
        <f t="shared" si="13"/>
        <v>2.1438163129973473</v>
      </c>
      <c r="K67" s="8"/>
    </row>
    <row r="68" spans="1:11" ht="9" customHeight="1">
      <c r="A68" s="6"/>
      <c r="B68" s="12"/>
      <c r="C68" s="33" t="s">
        <v>13</v>
      </c>
      <c r="D68" s="49">
        <v>1900.38</v>
      </c>
      <c r="E68" s="49">
        <v>161.32</v>
      </c>
      <c r="F68" s="38">
        <f t="shared" si="12"/>
        <v>11.780188445326061</v>
      </c>
      <c r="G68" s="12"/>
      <c r="H68" s="49">
        <v>31.1</v>
      </c>
      <c r="I68" s="49">
        <v>86.25</v>
      </c>
      <c r="J68" s="38">
        <f t="shared" si="13"/>
        <v>0.36057971014492757</v>
      </c>
      <c r="K68" s="8"/>
    </row>
    <row r="69" spans="1:11" ht="9" customHeight="1">
      <c r="A69" s="6"/>
      <c r="B69" s="12"/>
      <c r="C69" s="33" t="s">
        <v>30</v>
      </c>
      <c r="D69" s="49">
        <v>5765.1</v>
      </c>
      <c r="E69" s="49">
        <v>328.64</v>
      </c>
      <c r="F69" s="38">
        <f t="shared" si="12"/>
        <v>17.542295520934765</v>
      </c>
      <c r="G69" s="12"/>
      <c r="H69" s="49">
        <v>388.03</v>
      </c>
      <c r="I69" s="49">
        <v>170.26</v>
      </c>
      <c r="J69" s="38">
        <f t="shared" si="13"/>
        <v>2.2790438153412427</v>
      </c>
      <c r="K69" s="8"/>
    </row>
    <row r="70" spans="1:11" ht="9" customHeight="1">
      <c r="A70" s="6"/>
      <c r="B70" s="12"/>
      <c r="C70" s="33" t="s">
        <v>14</v>
      </c>
      <c r="D70" s="49">
        <v>932.9</v>
      </c>
      <c r="E70" s="49">
        <v>67.75</v>
      </c>
      <c r="F70" s="38">
        <f t="shared" si="12"/>
        <v>13.769741697416974</v>
      </c>
      <c r="G70" s="12"/>
      <c r="H70" s="49">
        <v>102.47</v>
      </c>
      <c r="I70" s="49">
        <v>54.33</v>
      </c>
      <c r="J70" s="38">
        <f t="shared" si="13"/>
        <v>1.8860666298545923</v>
      </c>
      <c r="K70" s="8"/>
    </row>
    <row r="71" spans="1:11" ht="9" customHeight="1">
      <c r="A71" s="22"/>
      <c r="B71" s="12"/>
      <c r="C71" s="33" t="s">
        <v>15</v>
      </c>
      <c r="D71" s="49">
        <v>1046.4</v>
      </c>
      <c r="E71" s="49">
        <v>207.5</v>
      </c>
      <c r="F71" s="38">
        <f t="shared" si="12"/>
        <v>5.042891566265061</v>
      </c>
      <c r="G71" s="12"/>
      <c r="H71" s="49">
        <v>1060.45</v>
      </c>
      <c r="I71" s="49">
        <v>85.08</v>
      </c>
      <c r="J71" s="38">
        <f t="shared" si="13"/>
        <v>12.464151386929949</v>
      </c>
      <c r="K71" s="8"/>
    </row>
    <row r="72" spans="1:11" ht="9.75" customHeight="1">
      <c r="A72" s="22"/>
      <c r="B72" s="12"/>
      <c r="C72" s="33" t="s">
        <v>16</v>
      </c>
      <c r="D72" s="49">
        <v>5058.99</v>
      </c>
      <c r="E72" s="49">
        <v>281.31</v>
      </c>
      <c r="F72" s="38">
        <f t="shared" si="12"/>
        <v>17.983683480857415</v>
      </c>
      <c r="G72" s="12"/>
      <c r="H72" s="49">
        <v>478.77</v>
      </c>
      <c r="I72" s="49">
        <v>202.84</v>
      </c>
      <c r="J72" s="38">
        <f t="shared" si="13"/>
        <v>2.3603332676000788</v>
      </c>
      <c r="K72" s="8"/>
    </row>
    <row r="73" spans="1:11" ht="9.75" customHeight="1" thickBot="1">
      <c r="A73" s="22"/>
      <c r="B73" s="12"/>
      <c r="C73" s="34" t="s">
        <v>17</v>
      </c>
      <c r="D73" s="50">
        <f>SUM(D63:D72)</f>
        <v>40771.23</v>
      </c>
      <c r="E73" s="50">
        <f>SUM(E63:E72)</f>
        <v>2614.99</v>
      </c>
      <c r="F73" s="39">
        <f t="shared" si="12"/>
        <v>15.591352165782663</v>
      </c>
      <c r="G73" s="12"/>
      <c r="H73" s="50">
        <f>SUM(H63:H72)</f>
        <v>4073.9100000000003</v>
      </c>
      <c r="I73" s="50">
        <f>SUM(I63:I72)</f>
        <v>1447.9099999999999</v>
      </c>
      <c r="J73" s="39">
        <f t="shared" si="13"/>
        <v>2.8136486383822206</v>
      </c>
      <c r="K73" s="8"/>
    </row>
    <row r="74" spans="1:11" ht="12" customHeight="1" thickTop="1">
      <c r="A74" s="22"/>
      <c r="B74" s="15" t="s">
        <v>20</v>
      </c>
      <c r="C74" s="31" t="s">
        <v>21</v>
      </c>
      <c r="D74" s="52"/>
      <c r="E74" s="52"/>
      <c r="G74" s="24"/>
      <c r="H74" s="52"/>
      <c r="I74" s="52"/>
      <c r="K74" s="8"/>
    </row>
    <row r="75" spans="1:11" ht="9" customHeight="1">
      <c r="A75" s="22"/>
      <c r="B75" s="15"/>
      <c r="C75" s="15" t="s">
        <v>23</v>
      </c>
      <c r="D75" s="52"/>
      <c r="E75" s="52"/>
      <c r="G75" s="24"/>
      <c r="H75" s="52"/>
      <c r="I75" s="52"/>
      <c r="K75" s="8"/>
    </row>
    <row r="76" spans="1:11" ht="4.5" customHeight="1">
      <c r="A76" s="22"/>
      <c r="B76" s="15"/>
      <c r="C76" s="15"/>
      <c r="D76" s="52"/>
      <c r="E76" s="52"/>
      <c r="G76" s="24"/>
      <c r="H76" s="52"/>
      <c r="I76" s="52"/>
      <c r="K76" s="8"/>
    </row>
    <row r="77" spans="1:11" ht="9" customHeight="1">
      <c r="A77" s="22"/>
      <c r="B77" s="15"/>
      <c r="C77" s="31" t="s">
        <v>22</v>
      </c>
      <c r="D77" s="52"/>
      <c r="E77" s="52"/>
      <c r="G77" s="24"/>
      <c r="H77" s="52"/>
      <c r="I77" s="52"/>
      <c r="K77" s="8"/>
    </row>
    <row r="78" spans="1:11" ht="9" customHeight="1">
      <c r="A78" s="22"/>
      <c r="B78" s="15"/>
      <c r="C78" s="31" t="s">
        <v>24</v>
      </c>
      <c r="D78" s="52"/>
      <c r="E78" s="52"/>
      <c r="G78" s="24"/>
      <c r="H78" s="52"/>
      <c r="I78" s="52"/>
      <c r="K78" s="8"/>
    </row>
    <row r="79" spans="1:11" ht="4.5" customHeight="1">
      <c r="A79" s="9"/>
      <c r="B79" s="1"/>
      <c r="C79" s="1"/>
      <c r="D79" s="53"/>
      <c r="E79" s="53"/>
      <c r="F79" s="25"/>
      <c r="G79" s="25"/>
      <c r="H79" s="53"/>
      <c r="I79" s="53"/>
      <c r="J79" s="25"/>
      <c r="K79" s="10"/>
    </row>
    <row r="80" spans="1:11" ht="15" customHeight="1">
      <c r="A80" s="27" t="s">
        <v>40</v>
      </c>
      <c r="B80" s="27"/>
      <c r="F80" s="26"/>
      <c r="G80" s="26"/>
      <c r="J80" s="26"/>
      <c r="K80" s="11"/>
    </row>
    <row r="81" spans="6:10" ht="9" customHeight="1">
      <c r="F81" s="26"/>
      <c r="G81" s="26"/>
      <c r="J81" s="26"/>
    </row>
    <row r="82" spans="6:10" ht="9" customHeight="1">
      <c r="F82" s="26"/>
      <c r="G82" s="26"/>
      <c r="J82" s="26"/>
    </row>
    <row r="83" spans="6:10" ht="9" customHeight="1">
      <c r="F83" s="26"/>
      <c r="G83" s="26"/>
      <c r="J83" s="26"/>
    </row>
    <row r="84" spans="6:10" ht="9" customHeight="1">
      <c r="F84" s="26"/>
      <c r="G84" s="26"/>
      <c r="J84" s="26"/>
    </row>
    <row r="85" spans="6:10" ht="9" customHeight="1">
      <c r="F85" s="26"/>
      <c r="G85" s="26"/>
      <c r="J85" s="26"/>
    </row>
    <row r="86" spans="6:10" ht="9" customHeight="1">
      <c r="F86" s="26"/>
      <c r="G86" s="26"/>
      <c r="J86" s="26"/>
    </row>
    <row r="87" spans="6:10" ht="12.75">
      <c r="F87" s="26"/>
      <c r="G87" s="26"/>
      <c r="J87" s="26"/>
    </row>
    <row r="88" spans="6:10" ht="12.75">
      <c r="F88" s="26"/>
      <c r="G88" s="26"/>
      <c r="J88" s="26"/>
    </row>
    <row r="89" spans="6:10" ht="12.75">
      <c r="F89" s="26"/>
      <c r="G89" s="26"/>
      <c r="J89" s="26"/>
    </row>
    <row r="90" spans="6:10" ht="12.75">
      <c r="F90" s="26"/>
      <c r="G90" s="26"/>
      <c r="J90" s="26"/>
    </row>
    <row r="91" spans="6:10" ht="12.75">
      <c r="F91" s="26"/>
      <c r="G91" s="26"/>
      <c r="J91" s="26"/>
    </row>
    <row r="92" spans="6:10" ht="12.75">
      <c r="F92" s="26"/>
      <c r="G92" s="26"/>
      <c r="J92" s="26"/>
    </row>
    <row r="93" spans="6:10" ht="12.75">
      <c r="F93" s="26"/>
      <c r="G93" s="26"/>
      <c r="J93" s="26"/>
    </row>
    <row r="94" spans="6:10" ht="12.75">
      <c r="F94" s="26"/>
      <c r="G94" s="26"/>
      <c r="J94" s="26"/>
    </row>
  </sheetData>
  <sheetProtection/>
  <printOptions/>
  <pageMargins left="0.65" right="0" top="0" bottom="0.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connie</cp:lastModifiedBy>
  <cp:lastPrinted>2013-12-03T19:09:29Z</cp:lastPrinted>
  <dcterms:created xsi:type="dcterms:W3CDTF">2006-09-07T18:54:39Z</dcterms:created>
  <dcterms:modified xsi:type="dcterms:W3CDTF">2013-12-03T19:09:41Z</dcterms:modified>
  <cp:category/>
  <cp:version/>
  <cp:contentType/>
  <cp:contentStatus/>
</cp:coreProperties>
</file>